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прил 3 к прогнозу_формат!!!" sheetId="7" r:id="rId1"/>
  </sheets>
  <definedNames>
    <definedName name="_xlnm.Print_Titles" localSheetId="0">'прил 3 к прогнозу_формат!!!'!$8:$8</definedName>
    <definedName name="_xlnm.Print_Area" localSheetId="0">'прил 3 к прогнозу_формат!!!'!$A$1:$G$86</definedName>
  </definedNames>
  <calcPr calcId="145621"/>
</workbook>
</file>

<file path=xl/calcChain.xml><?xml version="1.0" encoding="utf-8"?>
<calcChain xmlns="http://schemas.openxmlformats.org/spreadsheetml/2006/main">
  <c r="D81" i="7" l="1"/>
  <c r="D78" i="7" s="1"/>
  <c r="F78" i="7"/>
  <c r="E78" i="7"/>
  <c r="C78" i="7"/>
  <c r="F73" i="7"/>
  <c r="E73" i="7"/>
  <c r="D73" i="7"/>
  <c r="C73" i="7"/>
  <c r="F69" i="7"/>
  <c r="E69" i="7"/>
  <c r="D69" i="7"/>
  <c r="C69" i="7"/>
  <c r="F65" i="7"/>
  <c r="E65" i="7"/>
  <c r="D65" i="7"/>
  <c r="C65" i="7"/>
  <c r="F61" i="7"/>
  <c r="E61" i="7"/>
  <c r="D61" i="7"/>
  <c r="C61" i="7"/>
  <c r="F57" i="7"/>
  <c r="E57" i="7"/>
  <c r="D57" i="7"/>
  <c r="C57" i="7"/>
  <c r="C56" i="7"/>
  <c r="F50" i="7"/>
  <c r="E50" i="7"/>
  <c r="D50" i="7"/>
  <c r="F45" i="7"/>
  <c r="E45" i="7"/>
  <c r="D45" i="7"/>
  <c r="C45" i="7"/>
  <c r="F42" i="7"/>
  <c r="E42" i="7"/>
  <c r="D42" i="7"/>
  <c r="C42" i="7"/>
  <c r="C40" i="7"/>
  <c r="F35" i="7"/>
  <c r="E35" i="7"/>
  <c r="D35" i="7"/>
  <c r="F30" i="7"/>
  <c r="E30" i="7"/>
  <c r="D30" i="7"/>
  <c r="C30" i="7"/>
  <c r="F25" i="7"/>
  <c r="E25" i="7"/>
  <c r="D25" i="7"/>
  <c r="C25" i="7"/>
  <c r="F20" i="7"/>
  <c r="E20" i="7"/>
  <c r="D20" i="7"/>
  <c r="C20" i="7"/>
  <c r="C18" i="7"/>
  <c r="F13" i="7"/>
  <c r="E13" i="7"/>
  <c r="D13" i="7"/>
  <c r="D11" i="7" s="1"/>
  <c r="F11" i="7"/>
  <c r="E11" i="7"/>
  <c r="C11" i="7"/>
  <c r="F10" i="7"/>
  <c r="E10" i="7"/>
  <c r="D10" i="7"/>
  <c r="C10" i="7"/>
  <c r="F9" i="7"/>
  <c r="E9" i="7"/>
  <c r="D9" i="7"/>
  <c r="C9" i="7"/>
</calcChain>
</file>

<file path=xl/sharedStrings.xml><?xml version="1.0" encoding="utf-8"?>
<sst xmlns="http://schemas.openxmlformats.org/spreadsheetml/2006/main" count="103" uniqueCount="53">
  <si>
    <t>Наименование показателя</t>
  </si>
  <si>
    <t>2017 год</t>
  </si>
  <si>
    <t>2018 год</t>
  </si>
  <si>
    <t>2019 год</t>
  </si>
  <si>
    <t>2020 год</t>
  </si>
  <si>
    <t>в том числе:</t>
  </si>
  <si>
    <t xml:space="preserve"> МП «Развитие образования города Твери» на 2015-2020 годы</t>
  </si>
  <si>
    <t xml:space="preserve">из них </t>
  </si>
  <si>
    <t>за счёт средств бюджета города</t>
  </si>
  <si>
    <t>за счёт межбюджетных трансфертов</t>
  </si>
  <si>
    <t>МП «Социальная поддержка населения города Твери» на 2015-2020 годы</t>
  </si>
  <si>
    <t>МП «Обеспечение доступным жильем населения города Твери» на 2015-2020 годы</t>
  </si>
  <si>
    <t>МП «Коммунальное хозяйство города Твери» на 2015-2020 годы</t>
  </si>
  <si>
    <t>МП «Дорожное хозяйство и общественный транспорт города Твери» на 2015-2020 годы</t>
  </si>
  <si>
    <t>3</t>
  </si>
  <si>
    <t>2</t>
  </si>
  <si>
    <t>1</t>
  </si>
  <si>
    <t>тыс. руб.</t>
  </si>
  <si>
    <t>на долгосрочный период  до 2022 года</t>
  </si>
  <si>
    <t>Приложение 3</t>
  </si>
  <si>
    <t>к бюджетному прогнозу города Твери</t>
  </si>
  <si>
    <t>МП  «Развитие культуры города Твери» на 2015-2020 годы</t>
  </si>
  <si>
    <t>МП «Благоустройство города Твери» на 2015-2020 годы</t>
  </si>
  <si>
    <t>МП «Обеспечение правопорядка и безопасности населения города Твери» на 2015-2020 годы
на 2015-2020 годы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</si>
  <si>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</si>
  <si>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</si>
  <si>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</si>
  <si>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</si>
  <si>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</si>
  <si>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</si>
  <si>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Показатели финансового обеспечения муниципальных программ города Твери на 2017 - 2020 годы
(на период действия программ)</t>
  </si>
  <si>
    <t>МП  «Развитие физической культуры, спорта и молодежной политики города Твери»  на 2015-2020 годы</t>
  </si>
  <si>
    <t xml:space="preserve"> МП «Управление муниципальной собственностью» на 2015-2020 годы</t>
  </si>
  <si>
    <t>МП «Развитие информационных ресурсов города Твери» на 2015-2020 годы</t>
  </si>
  <si>
    <t xml:space="preserve">МП «Развитие малого и среднего предпринимательства в городе Твери» на 2015-2020 годы
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</si>
  <si>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</si>
  <si>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</si>
  <si>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</si>
  <si>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</si>
  <si>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</si>
  <si>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</si>
  <si>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</si>
  <si>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</si>
  <si>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</si>
  <si>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</si>
  <si>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</si>
  <si>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14</t>
  </si>
  <si>
    <t>МП  «Формирование современной городской среды» на 2018-2023 годы</t>
  </si>
  <si>
    <t>Расходы на реализацию муниципальных программ города Твери - всего</t>
  </si>
  <si>
    <t>МП  «Обеспечение реализации  муниципальной политики в городе Твери» на 2015-2020 годы</t>
  </si>
  <si>
    <t>».</t>
  </si>
  <si>
    <t>Начальник департамента финансов</t>
  </si>
  <si>
    <t>О.И. Слобода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</si>
</sst>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FFFF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b/>
      <sz val="11"/>
      <color rgb="FFFFFF00"/>
      <name val="Times New Roman"/>
      <family val="1"/>
      <charset val="204"/>
    </font>
    <font>
      <i/>
      <sz val="11"/>
      <color rgb="FFFFFF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9" tint="-0.499984740745262"/>
      <name val="Times New Roman"/>
      <family val="1"/>
      <charset val="204"/>
    </font>
    <font>
      <sz val="11"/>
      <color theme="4" tint="-0.499984740745262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19" fillId="0" borderId="0" xfId="0" applyFont="1"/>
    <xf numFmtId="164" fontId="20" fillId="0" borderId="0" xfId="0" applyNumberFormat="1" applyFont="1"/>
    <xf numFmtId="164" fontId="22" fillId="0" borderId="0" xfId="0" applyNumberFormat="1" applyFont="1"/>
    <xf numFmtId="0" fontId="8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vertical="center" wrapText="1"/>
    </xf>
    <xf numFmtId="0" fontId="0" fillId="0" borderId="0" xfId="0" applyFont="1"/>
    <xf numFmtId="0" fontId="15" fillId="0" borderId="0" xfId="0" applyFont="1" applyAlignment="1">
      <alignment horizontal="left"/>
    </xf>
    <xf numFmtId="164" fontId="24" fillId="0" borderId="0" xfId="0" applyNumberFormat="1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164" fontId="21" fillId="0" borderId="2" xfId="0" applyNumberFormat="1" applyFont="1" applyBorder="1" applyAlignment="1">
      <alignment vertical="center" wrapText="1"/>
    </xf>
    <xf numFmtId="164" fontId="21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0" fontId="20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zoomScale="110" zoomScaleNormal="100" zoomScaleSheetLayoutView="110" workbookViewId="0">
      <selection activeCell="G7" sqref="G7:I7"/>
    </sheetView>
  </sheetViews>
  <sheetFormatPr defaultRowHeight="15" x14ac:dyDescent="0.25"/>
  <cols>
    <col min="1" max="1" width="6.140625" style="4" customWidth="1"/>
    <col min="2" max="2" width="67.42578125" customWidth="1"/>
    <col min="3" max="4" width="13.42578125" customWidth="1"/>
    <col min="5" max="5" width="13.140625" customWidth="1"/>
    <col min="6" max="6" width="12.42578125" customWidth="1"/>
    <col min="7" max="7" width="2.5703125" style="10" customWidth="1"/>
  </cols>
  <sheetData>
    <row r="1" spans="1:9" ht="21.75" customHeight="1" x14ac:dyDescent="0.25">
      <c r="C1" s="48" t="s">
        <v>19</v>
      </c>
      <c r="D1" s="49"/>
      <c r="E1" s="49"/>
      <c r="F1" s="49"/>
    </row>
    <row r="2" spans="1:9" ht="20.25" customHeight="1" x14ac:dyDescent="0.25">
      <c r="C2" s="48" t="s">
        <v>20</v>
      </c>
      <c r="D2" s="49"/>
      <c r="E2" s="49" t="s">
        <v>20</v>
      </c>
      <c r="F2" s="49"/>
    </row>
    <row r="3" spans="1:9" ht="21.75" customHeight="1" x14ac:dyDescent="0.25">
      <c r="C3" s="48" t="s">
        <v>18</v>
      </c>
      <c r="D3" s="49"/>
      <c r="E3" s="49" t="s">
        <v>18</v>
      </c>
      <c r="F3" s="49"/>
    </row>
    <row r="4" spans="1:9" ht="18.75" x14ac:dyDescent="0.25">
      <c r="E4" s="33"/>
      <c r="F4" s="33"/>
    </row>
    <row r="5" spans="1:9" ht="50.25" customHeight="1" x14ac:dyDescent="0.25">
      <c r="A5" s="50" t="s">
        <v>30</v>
      </c>
      <c r="B5" s="50"/>
      <c r="C5" s="50"/>
      <c r="D5" s="50"/>
      <c r="E5" s="50"/>
      <c r="F5" s="50"/>
    </row>
    <row r="6" spans="1:9" ht="15.75" x14ac:dyDescent="0.25">
      <c r="B6" s="1"/>
      <c r="C6" s="1"/>
      <c r="D6" s="1"/>
      <c r="E6" s="1"/>
      <c r="F6" s="2" t="s">
        <v>17</v>
      </c>
    </row>
    <row r="7" spans="1:9" ht="33.75" customHeight="1" x14ac:dyDescent="0.25">
      <c r="A7" s="19" t="s">
        <v>45</v>
      </c>
      <c r="B7" s="20" t="s">
        <v>0</v>
      </c>
      <c r="C7" s="38" t="s">
        <v>1</v>
      </c>
      <c r="D7" s="20" t="s">
        <v>2</v>
      </c>
      <c r="E7" s="20" t="s">
        <v>3</v>
      </c>
      <c r="F7" s="20" t="s">
        <v>4</v>
      </c>
      <c r="G7" s="51"/>
      <c r="H7" s="52"/>
      <c r="I7" s="52"/>
    </row>
    <row r="8" spans="1:9" s="3" customFormat="1" ht="12.75" customHeight="1" x14ac:dyDescent="0.2">
      <c r="A8" s="21">
        <v>1</v>
      </c>
      <c r="B8" s="21">
        <v>2</v>
      </c>
      <c r="C8" s="39">
        <v>3</v>
      </c>
      <c r="D8" s="21">
        <v>4</v>
      </c>
      <c r="E8" s="21">
        <v>5</v>
      </c>
      <c r="F8" s="21">
        <v>6</v>
      </c>
      <c r="G8" s="11"/>
    </row>
    <row r="9" spans="1:9" ht="16.5" hidden="1" customHeight="1" x14ac:dyDescent="0.25">
      <c r="A9" s="22"/>
      <c r="B9" s="14" t="s">
        <v>24</v>
      </c>
      <c r="C9" s="40" t="e">
        <f>C19+C49+#REF!</f>
        <v>#REF!</v>
      </c>
      <c r="D9" s="9" t="e">
        <f>D19+D49+#REF!</f>
        <v>#REF!</v>
      </c>
      <c r="E9" s="9" t="e">
        <f>E19+E49+#REF!</f>
        <v>#REF!</v>
      </c>
      <c r="F9" s="9" t="e">
        <f>F19+F49+#REF!</f>
        <v>#REF!</v>
      </c>
    </row>
    <row r="10" spans="1:9" ht="16.5" hidden="1" customHeight="1" x14ac:dyDescent="0.25">
      <c r="A10" s="22"/>
      <c r="B10" s="14" t="s">
        <v>25</v>
      </c>
      <c r="C10" s="41">
        <f>C41</f>
        <v>0</v>
      </c>
      <c r="D10" s="8">
        <f>D41</f>
        <v>103926.8</v>
      </c>
      <c r="E10" s="8">
        <f>E41</f>
        <v>103926.8</v>
      </c>
      <c r="F10" s="8">
        <f>F41</f>
        <v>103926.8</v>
      </c>
    </row>
    <row r="11" spans="1:9" ht="30.75" customHeight="1" x14ac:dyDescent="0.25">
      <c r="A11" s="24"/>
      <c r="B11" s="15" t="s">
        <v>48</v>
      </c>
      <c r="C11" s="42">
        <f>C78+C73+C69+C65+C61+C57+C50+C45+C42+C35+C30+C25+C20+C13</f>
        <v>7610878.2000000002</v>
      </c>
      <c r="D11" s="16">
        <f>D13+D20+D25+D30+D35+D42+D45+D50+D57+D61+D65+D69+D73+D78</f>
        <v>5629509.8999999994</v>
      </c>
      <c r="E11" s="16">
        <f>E13+E20+E25+E30+E35+E42+E45+E50+E57+E61+E65+E69+E73+E78</f>
        <v>5206690.9000000004</v>
      </c>
      <c r="F11" s="16">
        <f>F13+F20+F25+F30+F35+F42+F45+F50+F57+F61+F65+F69+F73+F78</f>
        <v>5195030.6000000006</v>
      </c>
    </row>
    <row r="12" spans="1:9" ht="18" customHeight="1" x14ac:dyDescent="0.25">
      <c r="A12" s="23"/>
      <c r="B12" s="15" t="s">
        <v>5</v>
      </c>
      <c r="C12" s="42"/>
      <c r="D12" s="16"/>
      <c r="E12" s="16"/>
      <c r="F12" s="16"/>
    </row>
    <row r="13" spans="1:9" ht="21.75" customHeight="1" x14ac:dyDescent="0.25">
      <c r="A13" s="24" t="s">
        <v>16</v>
      </c>
      <c r="B13" s="15" t="s">
        <v>6</v>
      </c>
      <c r="C13" s="42">
        <v>4271673</v>
      </c>
      <c r="D13" s="16">
        <f>D15+D18</f>
        <v>3742438.5999999996</v>
      </c>
      <c r="E13" s="16">
        <f>E15+E18</f>
        <v>3522605.5999999996</v>
      </c>
      <c r="F13" s="16">
        <f>F15+F18</f>
        <v>3517926.5999999996</v>
      </c>
    </row>
    <row r="14" spans="1:9" ht="15" customHeight="1" x14ac:dyDescent="0.25">
      <c r="A14" s="24"/>
      <c r="B14" s="15" t="s">
        <v>7</v>
      </c>
      <c r="C14" s="42"/>
      <c r="D14" s="16"/>
      <c r="E14" s="16"/>
      <c r="F14" s="16"/>
    </row>
    <row r="15" spans="1:9" ht="17.25" customHeight="1" x14ac:dyDescent="0.25">
      <c r="A15" s="24"/>
      <c r="B15" s="15" t="s">
        <v>8</v>
      </c>
      <c r="C15" s="42">
        <v>1156782.5</v>
      </c>
      <c r="D15" s="16">
        <v>1258458.8</v>
      </c>
      <c r="E15" s="16">
        <v>1038625.8</v>
      </c>
      <c r="F15" s="16">
        <v>1033946.8</v>
      </c>
    </row>
    <row r="16" spans="1:9" ht="3" hidden="1" customHeight="1" x14ac:dyDescent="0.25">
      <c r="A16" s="25"/>
      <c r="B16" s="17" t="s">
        <v>28</v>
      </c>
      <c r="C16" s="43"/>
      <c r="D16" s="18">
        <v>844180.5</v>
      </c>
      <c r="E16" s="18">
        <v>809841.3</v>
      </c>
      <c r="F16" s="18">
        <v>809841.3</v>
      </c>
    </row>
    <row r="17" spans="1:7" ht="16.5" hidden="1" customHeight="1" x14ac:dyDescent="0.25">
      <c r="A17" s="25"/>
      <c r="B17" s="17" t="s">
        <v>26</v>
      </c>
      <c r="C17" s="43"/>
      <c r="D17" s="18">
        <v>0</v>
      </c>
      <c r="E17" s="18">
        <v>74700</v>
      </c>
      <c r="F17" s="18">
        <v>75150</v>
      </c>
    </row>
    <row r="18" spans="1:7" ht="15.75" customHeight="1" x14ac:dyDescent="0.25">
      <c r="A18" s="25"/>
      <c r="B18" s="15" t="s">
        <v>9</v>
      </c>
      <c r="C18" s="42">
        <f>C13-C15</f>
        <v>3114890.5</v>
      </c>
      <c r="D18" s="16">
        <v>2483979.7999999998</v>
      </c>
      <c r="E18" s="16">
        <v>2483979.7999999998</v>
      </c>
      <c r="F18" s="16">
        <v>2483979.7999999998</v>
      </c>
    </row>
    <row r="19" spans="1:7" ht="14.25" hidden="1" customHeight="1" x14ac:dyDescent="0.25">
      <c r="A19" s="25"/>
      <c r="B19" s="17" t="s">
        <v>28</v>
      </c>
      <c r="C19" s="43"/>
      <c r="D19" s="18">
        <v>2374322.7000000002</v>
      </c>
      <c r="E19" s="18">
        <v>2374322.7000000002</v>
      </c>
      <c r="F19" s="18">
        <v>2374322.7000000002</v>
      </c>
    </row>
    <row r="20" spans="1:7" ht="21.75" customHeight="1" x14ac:dyDescent="0.25">
      <c r="A20" s="24" t="s">
        <v>15</v>
      </c>
      <c r="B20" s="15" t="s">
        <v>21</v>
      </c>
      <c r="C20" s="42">
        <f>C22+C24</f>
        <v>342440.7</v>
      </c>
      <c r="D20" s="16">
        <f t="shared" ref="D20:F20" si="0">D22+D23</f>
        <v>297889.2</v>
      </c>
      <c r="E20" s="16">
        <f t="shared" si="0"/>
        <v>290416.7</v>
      </c>
      <c r="F20" s="16">
        <f t="shared" si="0"/>
        <v>290416.7</v>
      </c>
      <c r="G20" s="12"/>
    </row>
    <row r="21" spans="1:7" ht="15.75" x14ac:dyDescent="0.25">
      <c r="A21" s="24"/>
      <c r="B21" s="15" t="s">
        <v>7</v>
      </c>
      <c r="C21" s="42"/>
      <c r="D21" s="16"/>
      <c r="E21" s="16"/>
      <c r="F21" s="16"/>
    </row>
    <row r="22" spans="1:7" ht="17.25" customHeight="1" x14ac:dyDescent="0.25">
      <c r="A22" s="24"/>
      <c r="B22" s="15" t="s">
        <v>8</v>
      </c>
      <c r="C22" s="42">
        <v>285416.7</v>
      </c>
      <c r="D22" s="16">
        <v>297889.2</v>
      </c>
      <c r="E22" s="16">
        <v>290416.7</v>
      </c>
      <c r="F22" s="16">
        <v>290416.7</v>
      </c>
    </row>
    <row r="23" spans="1:7" ht="15.75" hidden="1" x14ac:dyDescent="0.25">
      <c r="A23" s="24"/>
      <c r="B23" s="26" t="s">
        <v>9</v>
      </c>
      <c r="C23" s="43"/>
      <c r="D23" s="16"/>
      <c r="E23" s="16"/>
      <c r="F23" s="16"/>
    </row>
    <row r="24" spans="1:7" ht="15.75" x14ac:dyDescent="0.25">
      <c r="A24" s="24"/>
      <c r="B24" s="15" t="s">
        <v>9</v>
      </c>
      <c r="C24" s="42">
        <v>57024</v>
      </c>
      <c r="D24" s="16"/>
      <c r="E24" s="16"/>
      <c r="F24" s="16"/>
    </row>
    <row r="25" spans="1:7" ht="33" customHeight="1" x14ac:dyDescent="0.25">
      <c r="A25" s="24" t="s">
        <v>14</v>
      </c>
      <c r="B25" s="15" t="s">
        <v>31</v>
      </c>
      <c r="C25" s="42">
        <f>C27+C29</f>
        <v>101024.6</v>
      </c>
      <c r="D25" s="16">
        <f t="shared" ref="D25:F25" si="1">D27+D28</f>
        <v>125509.9</v>
      </c>
      <c r="E25" s="16">
        <f t="shared" si="1"/>
        <v>88142.5</v>
      </c>
      <c r="F25" s="16">
        <f t="shared" si="1"/>
        <v>88142.5</v>
      </c>
    </row>
    <row r="26" spans="1:7" ht="14.25" customHeight="1" x14ac:dyDescent="0.25">
      <c r="A26" s="24"/>
      <c r="B26" s="15" t="s">
        <v>7</v>
      </c>
      <c r="C26" s="42"/>
      <c r="D26" s="16"/>
      <c r="E26" s="16"/>
      <c r="F26" s="16"/>
    </row>
    <row r="27" spans="1:7" ht="16.5" customHeight="1" x14ac:dyDescent="0.25">
      <c r="A27" s="24"/>
      <c r="B27" s="15" t="s">
        <v>8</v>
      </c>
      <c r="C27" s="42">
        <v>96142.5</v>
      </c>
      <c r="D27" s="16">
        <v>125509.9</v>
      </c>
      <c r="E27" s="16">
        <v>88142.5</v>
      </c>
      <c r="F27" s="16">
        <v>88142.5</v>
      </c>
    </row>
    <row r="28" spans="1:7" s="10" customFormat="1" ht="15.75" hidden="1" x14ac:dyDescent="0.25">
      <c r="A28" s="24"/>
      <c r="B28" s="26" t="s">
        <v>9</v>
      </c>
      <c r="C28" s="43"/>
      <c r="D28" s="18"/>
      <c r="E28" s="18"/>
      <c r="F28" s="18"/>
    </row>
    <row r="29" spans="1:7" s="10" customFormat="1" ht="15.75" x14ac:dyDescent="0.25">
      <c r="A29" s="24"/>
      <c r="B29" s="15" t="s">
        <v>9</v>
      </c>
      <c r="C29" s="42">
        <v>4882.1000000000004</v>
      </c>
      <c r="D29" s="18"/>
      <c r="E29" s="18"/>
      <c r="F29" s="18"/>
    </row>
    <row r="30" spans="1:7" s="10" customFormat="1" ht="20.25" customHeight="1" x14ac:dyDescent="0.25">
      <c r="A30" s="24" t="s">
        <v>35</v>
      </c>
      <c r="B30" s="15" t="s">
        <v>10</v>
      </c>
      <c r="C30" s="42">
        <f>C32</f>
        <v>78641.3</v>
      </c>
      <c r="D30" s="16">
        <f t="shared" ref="D30:F30" si="2">D32+D33</f>
        <v>81678</v>
      </c>
      <c r="E30" s="16">
        <f t="shared" si="2"/>
        <v>81678</v>
      </c>
      <c r="F30" s="16">
        <f t="shared" si="2"/>
        <v>81678</v>
      </c>
    </row>
    <row r="31" spans="1:7" s="10" customFormat="1" ht="15.75" x14ac:dyDescent="0.25">
      <c r="A31" s="24"/>
      <c r="B31" s="15" t="s">
        <v>7</v>
      </c>
      <c r="C31" s="43"/>
      <c r="D31" s="18"/>
      <c r="E31" s="18"/>
      <c r="F31" s="18"/>
    </row>
    <row r="32" spans="1:7" s="10" customFormat="1" ht="18" customHeight="1" x14ac:dyDescent="0.25">
      <c r="A32" s="24"/>
      <c r="B32" s="15" t="s">
        <v>8</v>
      </c>
      <c r="C32" s="42">
        <v>78641.3</v>
      </c>
      <c r="D32" s="16">
        <v>81678</v>
      </c>
      <c r="E32" s="16">
        <v>81678</v>
      </c>
      <c r="F32" s="16">
        <v>81678</v>
      </c>
    </row>
    <row r="33" spans="1:6" s="10" customFormat="1" ht="15.75" hidden="1" customHeight="1" x14ac:dyDescent="0.25">
      <c r="A33" s="24"/>
      <c r="B33" s="26" t="s">
        <v>9</v>
      </c>
      <c r="C33" s="43"/>
      <c r="D33" s="16"/>
      <c r="E33" s="16"/>
      <c r="F33" s="16"/>
    </row>
    <row r="34" spans="1:6" s="10" customFormat="1" ht="15.75" hidden="1" customHeight="1" x14ac:dyDescent="0.25">
      <c r="A34" s="24"/>
      <c r="B34" s="15" t="s">
        <v>9</v>
      </c>
      <c r="C34" s="42"/>
      <c r="D34" s="16"/>
      <c r="E34" s="16"/>
      <c r="F34" s="16"/>
    </row>
    <row r="35" spans="1:6" s="10" customFormat="1" ht="30.75" customHeight="1" x14ac:dyDescent="0.25">
      <c r="A35" s="24" t="s">
        <v>36</v>
      </c>
      <c r="B35" s="15" t="s">
        <v>11</v>
      </c>
      <c r="C35" s="42">
        <v>218274.9</v>
      </c>
      <c r="D35" s="16">
        <f>D37+D40</f>
        <v>169313.7</v>
      </c>
      <c r="E35" s="16">
        <f>E37+E40</f>
        <v>174284.3</v>
      </c>
      <c r="F35" s="16">
        <f>F37+F40</f>
        <v>167784.3</v>
      </c>
    </row>
    <row r="36" spans="1:6" s="10" customFormat="1" ht="13.5" customHeight="1" x14ac:dyDescent="0.25">
      <c r="A36" s="24"/>
      <c r="B36" s="15" t="s">
        <v>7</v>
      </c>
      <c r="C36" s="43"/>
      <c r="D36" s="18"/>
      <c r="E36" s="18"/>
      <c r="F36" s="18"/>
    </row>
    <row r="37" spans="1:6" s="10" customFormat="1" ht="15.75" customHeight="1" x14ac:dyDescent="0.25">
      <c r="A37" s="24"/>
      <c r="B37" s="15" t="s">
        <v>8</v>
      </c>
      <c r="C37" s="42">
        <v>92964.5</v>
      </c>
      <c r="D37" s="16">
        <v>89784.1</v>
      </c>
      <c r="E37" s="16">
        <v>96284.1</v>
      </c>
      <c r="F37" s="16">
        <v>89784.1</v>
      </c>
    </row>
    <row r="38" spans="1:6" s="10" customFormat="1" ht="15.75" hidden="1" x14ac:dyDescent="0.25">
      <c r="A38" s="24"/>
      <c r="B38" s="17" t="s">
        <v>28</v>
      </c>
      <c r="C38" s="43"/>
      <c r="D38" s="18">
        <v>83937.7</v>
      </c>
      <c r="E38" s="18">
        <v>77537.7</v>
      </c>
      <c r="F38" s="18">
        <v>77537.7</v>
      </c>
    </row>
    <row r="39" spans="1:6" s="10" customFormat="1" ht="15.75" hidden="1" x14ac:dyDescent="0.25">
      <c r="A39" s="24"/>
      <c r="B39" s="17" t="s">
        <v>27</v>
      </c>
      <c r="C39" s="43"/>
      <c r="D39" s="18">
        <v>6500</v>
      </c>
      <c r="E39" s="18">
        <v>5900</v>
      </c>
      <c r="F39" s="18">
        <v>0</v>
      </c>
    </row>
    <row r="40" spans="1:6" s="10" customFormat="1" ht="15.75" customHeight="1" x14ac:dyDescent="0.25">
      <c r="A40" s="24"/>
      <c r="B40" s="15" t="s">
        <v>9</v>
      </c>
      <c r="C40" s="42">
        <f>C35-C37</f>
        <v>125310.39999999999</v>
      </c>
      <c r="D40" s="16">
        <v>79529.600000000006</v>
      </c>
      <c r="E40" s="16">
        <v>78000.2</v>
      </c>
      <c r="F40" s="16">
        <v>78000.2</v>
      </c>
    </row>
    <row r="41" spans="1:6" s="10" customFormat="1" ht="15.75" hidden="1" x14ac:dyDescent="0.25">
      <c r="A41" s="24"/>
      <c r="B41" s="17" t="s">
        <v>29</v>
      </c>
      <c r="C41" s="43"/>
      <c r="D41" s="18">
        <v>103926.8</v>
      </c>
      <c r="E41" s="18">
        <v>103926.8</v>
      </c>
      <c r="F41" s="18">
        <v>103926.8</v>
      </c>
    </row>
    <row r="42" spans="1:6" s="10" customFormat="1" ht="23.25" customHeight="1" x14ac:dyDescent="0.25">
      <c r="A42" s="24" t="s">
        <v>37</v>
      </c>
      <c r="B42" s="15" t="s">
        <v>12</v>
      </c>
      <c r="C42" s="42">
        <f>C44</f>
        <v>31079.599999999999</v>
      </c>
      <c r="D42" s="16">
        <f>D44</f>
        <v>22570</v>
      </c>
      <c r="E42" s="16">
        <f>E44</f>
        <v>26908.9</v>
      </c>
      <c r="F42" s="16">
        <f>F44</f>
        <v>22570</v>
      </c>
    </row>
    <row r="43" spans="1:6" s="10" customFormat="1" ht="14.25" customHeight="1" x14ac:dyDescent="0.25">
      <c r="A43" s="24"/>
      <c r="B43" s="15" t="s">
        <v>7</v>
      </c>
      <c r="C43" s="42"/>
      <c r="D43" s="16"/>
      <c r="E43" s="16"/>
      <c r="F43" s="16"/>
    </row>
    <row r="44" spans="1:6" s="10" customFormat="1" ht="19.5" customHeight="1" x14ac:dyDescent="0.25">
      <c r="A44" s="24"/>
      <c r="B44" s="15" t="s">
        <v>8</v>
      </c>
      <c r="C44" s="42">
        <v>31079.599999999999</v>
      </c>
      <c r="D44" s="16">
        <v>22570</v>
      </c>
      <c r="E44" s="16">
        <v>26908.9</v>
      </c>
      <c r="F44" s="16">
        <v>22570</v>
      </c>
    </row>
    <row r="45" spans="1:6" s="10" customFormat="1" ht="18.75" customHeight="1" x14ac:dyDescent="0.25">
      <c r="A45" s="24" t="s">
        <v>38</v>
      </c>
      <c r="B45" s="15" t="s">
        <v>22</v>
      </c>
      <c r="C45" s="42">
        <f>SUM(C47:C48)</f>
        <v>656837.10000000009</v>
      </c>
      <c r="D45" s="16">
        <f>D47+D48</f>
        <v>0</v>
      </c>
      <c r="E45" s="16">
        <f>E47+E48</f>
        <v>0</v>
      </c>
      <c r="F45" s="16">
        <f>F47+F48</f>
        <v>0</v>
      </c>
    </row>
    <row r="46" spans="1:6" s="10" customFormat="1" ht="13.5" customHeight="1" x14ac:dyDescent="0.25">
      <c r="A46" s="24"/>
      <c r="B46" s="15" t="s">
        <v>7</v>
      </c>
      <c r="C46" s="43"/>
      <c r="D46" s="18"/>
      <c r="E46" s="18"/>
      <c r="F46" s="18"/>
    </row>
    <row r="47" spans="1:6" s="10" customFormat="1" ht="15" customHeight="1" x14ac:dyDescent="0.25">
      <c r="A47" s="24"/>
      <c r="B47" s="15" t="s">
        <v>8</v>
      </c>
      <c r="C47" s="42">
        <v>336208.7</v>
      </c>
      <c r="D47" s="16"/>
      <c r="E47" s="16"/>
      <c r="F47" s="16"/>
    </row>
    <row r="48" spans="1:6" ht="19.5" customHeight="1" x14ac:dyDescent="0.25">
      <c r="A48" s="24"/>
      <c r="B48" s="15" t="s">
        <v>9</v>
      </c>
      <c r="C48" s="42">
        <v>320628.40000000002</v>
      </c>
      <c r="D48" s="16"/>
      <c r="E48" s="16"/>
      <c r="F48" s="16"/>
    </row>
    <row r="49" spans="1:7" ht="15.75" hidden="1" x14ac:dyDescent="0.25">
      <c r="A49" s="24"/>
      <c r="B49" s="17" t="s">
        <v>28</v>
      </c>
      <c r="C49" s="43"/>
      <c r="D49" s="18">
        <v>1387.3</v>
      </c>
      <c r="E49" s="18">
        <v>1387.3</v>
      </c>
      <c r="F49" s="18">
        <v>1387.3</v>
      </c>
    </row>
    <row r="50" spans="1:7" ht="33" customHeight="1" x14ac:dyDescent="0.25">
      <c r="A50" s="24" t="s">
        <v>39</v>
      </c>
      <c r="B50" s="15" t="s">
        <v>13</v>
      </c>
      <c r="C50" s="42">
        <v>1855818.1</v>
      </c>
      <c r="D50" s="16">
        <f>D52+D56</f>
        <v>815863.3</v>
      </c>
      <c r="E50" s="16">
        <f t="shared" ref="E50:F50" si="3">E52+E56</f>
        <v>687382.8</v>
      </c>
      <c r="F50" s="16">
        <f t="shared" si="3"/>
        <v>701740.4</v>
      </c>
    </row>
    <row r="51" spans="1:7" ht="15" customHeight="1" x14ac:dyDescent="0.25">
      <c r="A51" s="24"/>
      <c r="B51" s="15" t="s">
        <v>7</v>
      </c>
      <c r="C51" s="42"/>
      <c r="D51" s="16"/>
      <c r="E51" s="16"/>
      <c r="F51" s="16"/>
    </row>
    <row r="52" spans="1:7" ht="15.75" customHeight="1" x14ac:dyDescent="0.25">
      <c r="A52" s="24"/>
      <c r="B52" s="15" t="s">
        <v>8</v>
      </c>
      <c r="C52" s="42">
        <v>843713.7</v>
      </c>
      <c r="D52" s="16">
        <v>731754.5</v>
      </c>
      <c r="E52" s="16">
        <v>687382.8</v>
      </c>
      <c r="F52" s="16">
        <v>701740.4</v>
      </c>
    </row>
    <row r="53" spans="1:7" ht="3" hidden="1" customHeight="1" x14ac:dyDescent="0.25">
      <c r="A53" s="24"/>
      <c r="B53" s="17" t="s">
        <v>28</v>
      </c>
      <c r="C53" s="43"/>
      <c r="D53" s="18">
        <v>542636</v>
      </c>
      <c r="E53" s="18">
        <v>493543</v>
      </c>
      <c r="F53" s="18">
        <v>493543</v>
      </c>
      <c r="G53" s="13"/>
    </row>
    <row r="54" spans="1:7" ht="15.75" hidden="1" customHeight="1" x14ac:dyDescent="0.25">
      <c r="A54" s="24"/>
      <c r="B54" s="17" t="s">
        <v>27</v>
      </c>
      <c r="C54" s="43"/>
      <c r="D54" s="18">
        <v>37350</v>
      </c>
      <c r="E54" s="18">
        <v>72150</v>
      </c>
      <c r="F54" s="18">
        <v>0</v>
      </c>
      <c r="G54" s="13"/>
    </row>
    <row r="55" spans="1:7" ht="15.75" hidden="1" x14ac:dyDescent="0.25">
      <c r="A55" s="24"/>
      <c r="B55" s="26" t="s">
        <v>9</v>
      </c>
      <c r="C55" s="43"/>
      <c r="D55" s="18">
        <v>0</v>
      </c>
      <c r="E55" s="18">
        <v>0</v>
      </c>
      <c r="F55" s="18">
        <v>0</v>
      </c>
      <c r="G55" s="13"/>
    </row>
    <row r="56" spans="1:7" ht="15.75" x14ac:dyDescent="0.25">
      <c r="A56" s="24"/>
      <c r="B56" s="15" t="s">
        <v>9</v>
      </c>
      <c r="C56" s="42">
        <f>C50-C52</f>
        <v>1012104.4000000001</v>
      </c>
      <c r="D56" s="16">
        <v>84108.800000000003</v>
      </c>
      <c r="E56" s="18"/>
      <c r="F56" s="18"/>
      <c r="G56" s="13"/>
    </row>
    <row r="57" spans="1:7" ht="32.25" customHeight="1" x14ac:dyDescent="0.25">
      <c r="A57" s="24" t="s">
        <v>40</v>
      </c>
      <c r="B57" s="15" t="s">
        <v>23</v>
      </c>
      <c r="C57" s="42">
        <f>C59</f>
        <v>2774.1</v>
      </c>
      <c r="D57" s="16">
        <f t="shared" ref="D57:F57" si="4">D59+D60</f>
        <v>900</v>
      </c>
      <c r="E57" s="16">
        <f t="shared" si="4"/>
        <v>900</v>
      </c>
      <c r="F57" s="16">
        <f t="shared" si="4"/>
        <v>900</v>
      </c>
    </row>
    <row r="58" spans="1:7" s="10" customFormat="1" ht="15.75" customHeight="1" x14ac:dyDescent="0.25">
      <c r="A58" s="24"/>
      <c r="B58" s="15" t="s">
        <v>7</v>
      </c>
      <c r="C58" s="42"/>
      <c r="D58" s="16"/>
      <c r="E58" s="16"/>
      <c r="F58" s="16"/>
    </row>
    <row r="59" spans="1:7" s="10" customFormat="1" ht="15" customHeight="1" x14ac:dyDescent="0.25">
      <c r="A59" s="24"/>
      <c r="B59" s="15" t="s">
        <v>8</v>
      </c>
      <c r="C59" s="42">
        <v>2774.1</v>
      </c>
      <c r="D59" s="16">
        <v>900</v>
      </c>
      <c r="E59" s="16">
        <v>900</v>
      </c>
      <c r="F59" s="16">
        <v>900</v>
      </c>
    </row>
    <row r="60" spans="1:7" s="10" customFormat="1" ht="15.75" hidden="1" x14ac:dyDescent="0.25">
      <c r="A60" s="24"/>
      <c r="B60" s="26" t="s">
        <v>9</v>
      </c>
      <c r="C60" s="42"/>
      <c r="D60" s="16"/>
      <c r="E60" s="16"/>
      <c r="F60" s="16"/>
    </row>
    <row r="61" spans="1:7" s="10" customFormat="1" ht="28.5" customHeight="1" x14ac:dyDescent="0.25">
      <c r="A61" s="24" t="s">
        <v>41</v>
      </c>
      <c r="B61" s="15" t="s">
        <v>32</v>
      </c>
      <c r="C61" s="42">
        <f>C63</f>
        <v>5976.7</v>
      </c>
      <c r="D61" s="16">
        <f t="shared" ref="D61:F61" si="5">D63+D64</f>
        <v>13162</v>
      </c>
      <c r="E61" s="16">
        <f t="shared" si="5"/>
        <v>13162</v>
      </c>
      <c r="F61" s="16">
        <f t="shared" si="5"/>
        <v>13162</v>
      </c>
    </row>
    <row r="62" spans="1:7" s="10" customFormat="1" ht="16.5" customHeight="1" x14ac:dyDescent="0.25">
      <c r="A62" s="24"/>
      <c r="B62" s="15" t="s">
        <v>7</v>
      </c>
      <c r="C62" s="42"/>
      <c r="D62" s="16"/>
      <c r="E62" s="16"/>
      <c r="F62" s="16"/>
    </row>
    <row r="63" spans="1:7" s="10" customFormat="1" ht="16.5" customHeight="1" x14ac:dyDescent="0.25">
      <c r="A63" s="24"/>
      <c r="B63" s="15" t="s">
        <v>8</v>
      </c>
      <c r="C63" s="42">
        <v>5976.7</v>
      </c>
      <c r="D63" s="16">
        <v>13162</v>
      </c>
      <c r="E63" s="16">
        <v>13162</v>
      </c>
      <c r="F63" s="16">
        <v>13162</v>
      </c>
    </row>
    <row r="64" spans="1:7" s="10" customFormat="1" ht="15.75" hidden="1" x14ac:dyDescent="0.25">
      <c r="A64" s="24"/>
      <c r="B64" s="26" t="s">
        <v>9</v>
      </c>
      <c r="C64" s="42"/>
      <c r="D64" s="16"/>
      <c r="E64" s="16"/>
      <c r="F64" s="16"/>
    </row>
    <row r="65" spans="1:10" s="10" customFormat="1" ht="30.75" customHeight="1" x14ac:dyDescent="0.25">
      <c r="A65" s="24" t="s">
        <v>42</v>
      </c>
      <c r="B65" s="15" t="s">
        <v>33</v>
      </c>
      <c r="C65" s="42">
        <f>C67</f>
        <v>19223.5</v>
      </c>
      <c r="D65" s="16">
        <f t="shared" ref="D65:F65" si="6">D67+D68</f>
        <v>20716.400000000001</v>
      </c>
      <c r="E65" s="16">
        <f t="shared" si="6"/>
        <v>18716.400000000001</v>
      </c>
      <c r="F65" s="16">
        <f t="shared" si="6"/>
        <v>18716.400000000001</v>
      </c>
    </row>
    <row r="66" spans="1:10" s="10" customFormat="1" ht="15.75" customHeight="1" x14ac:dyDescent="0.25">
      <c r="A66" s="24"/>
      <c r="B66" s="15" t="s">
        <v>7</v>
      </c>
      <c r="C66" s="42"/>
      <c r="D66" s="16"/>
      <c r="E66" s="16"/>
      <c r="F66" s="16"/>
    </row>
    <row r="67" spans="1:10" s="10" customFormat="1" ht="21" customHeight="1" x14ac:dyDescent="0.25">
      <c r="A67" s="24"/>
      <c r="B67" s="15" t="s">
        <v>8</v>
      </c>
      <c r="C67" s="42">
        <v>19223.5</v>
      </c>
      <c r="D67" s="16">
        <v>20716.400000000001</v>
      </c>
      <c r="E67" s="16">
        <v>18716.400000000001</v>
      </c>
      <c r="F67" s="16">
        <v>18716.400000000001</v>
      </c>
    </row>
    <row r="68" spans="1:10" s="10" customFormat="1" ht="15.75" hidden="1" x14ac:dyDescent="0.25">
      <c r="A68" s="24"/>
      <c r="B68" s="26" t="s">
        <v>9</v>
      </c>
      <c r="C68" s="42"/>
      <c r="D68" s="16"/>
      <c r="E68" s="16"/>
      <c r="F68" s="16"/>
    </row>
    <row r="69" spans="1:10" s="10" customFormat="1" ht="31.5" customHeight="1" x14ac:dyDescent="0.25">
      <c r="A69" s="24" t="s">
        <v>43</v>
      </c>
      <c r="B69" s="15" t="s">
        <v>34</v>
      </c>
      <c r="C69" s="42">
        <f>C71</f>
        <v>9408.1</v>
      </c>
      <c r="D69" s="16">
        <f t="shared" ref="D69:F69" si="7">D71+D72</f>
        <v>6582.3</v>
      </c>
      <c r="E69" s="16">
        <f t="shared" si="7"/>
        <v>9782.2999999999993</v>
      </c>
      <c r="F69" s="16">
        <f t="shared" si="7"/>
        <v>9782.2999999999993</v>
      </c>
    </row>
    <row r="70" spans="1:10" s="10" customFormat="1" ht="15" customHeight="1" x14ac:dyDescent="0.25">
      <c r="A70" s="24"/>
      <c r="B70" s="15" t="s">
        <v>7</v>
      </c>
      <c r="C70" s="42"/>
      <c r="D70" s="16"/>
      <c r="E70" s="16"/>
      <c r="F70" s="16"/>
    </row>
    <row r="71" spans="1:10" s="10" customFormat="1" ht="18" customHeight="1" x14ac:dyDescent="0.25">
      <c r="A71" s="24"/>
      <c r="B71" s="15" t="s">
        <v>8</v>
      </c>
      <c r="C71" s="42">
        <v>9408.1</v>
      </c>
      <c r="D71" s="16">
        <v>6582.3</v>
      </c>
      <c r="E71" s="16">
        <v>9782.2999999999993</v>
      </c>
      <c r="F71" s="16">
        <v>9782.2999999999993</v>
      </c>
    </row>
    <row r="72" spans="1:10" s="10" customFormat="1" ht="18" hidden="1" customHeight="1" x14ac:dyDescent="0.25">
      <c r="A72" s="24"/>
      <c r="B72" s="26" t="s">
        <v>9</v>
      </c>
      <c r="C72" s="42"/>
      <c r="D72" s="16"/>
      <c r="E72" s="16"/>
      <c r="F72" s="16"/>
    </row>
    <row r="73" spans="1:10" s="10" customFormat="1" ht="31.5" customHeight="1" x14ac:dyDescent="0.25">
      <c r="A73" s="24" t="s">
        <v>44</v>
      </c>
      <c r="B73" s="15" t="s">
        <v>49</v>
      </c>
      <c r="C73" s="42">
        <f>C75</f>
        <v>17706.5</v>
      </c>
      <c r="D73" s="16">
        <f>D75+D77</f>
        <v>21474.9</v>
      </c>
      <c r="E73" s="16">
        <f t="shared" ref="E73:F73" si="8">E75+E76</f>
        <v>21474.9</v>
      </c>
      <c r="F73" s="16">
        <f t="shared" si="8"/>
        <v>19474.900000000001</v>
      </c>
    </row>
    <row r="74" spans="1:10" s="10" customFormat="1" ht="17.25" customHeight="1" x14ac:dyDescent="0.25">
      <c r="A74" s="24"/>
      <c r="B74" s="15" t="s">
        <v>7</v>
      </c>
      <c r="C74" s="42"/>
      <c r="D74" s="16"/>
      <c r="E74" s="16"/>
      <c r="F74" s="16"/>
    </row>
    <row r="75" spans="1:10" s="10" customFormat="1" ht="17.25" customHeight="1" x14ac:dyDescent="0.25">
      <c r="A75" s="24"/>
      <c r="B75" s="15" t="s">
        <v>8</v>
      </c>
      <c r="C75" s="42">
        <v>17706.5</v>
      </c>
      <c r="D75" s="16">
        <v>21474.9</v>
      </c>
      <c r="E75" s="16">
        <v>21474.9</v>
      </c>
      <c r="F75" s="16">
        <v>19474.900000000001</v>
      </c>
    </row>
    <row r="76" spans="1:10" s="10" customFormat="1" ht="23.25" hidden="1" customHeight="1" x14ac:dyDescent="0.25">
      <c r="A76" s="5"/>
      <c r="B76" s="7" t="s">
        <v>9</v>
      </c>
      <c r="C76" s="44"/>
      <c r="D76" s="6"/>
      <c r="E76" s="6"/>
      <c r="F76" s="6"/>
    </row>
    <row r="77" spans="1:10" s="10" customFormat="1" ht="17.25" customHeight="1" x14ac:dyDescent="0.25">
      <c r="A77" s="5"/>
      <c r="B77" s="15" t="s">
        <v>9</v>
      </c>
      <c r="C77" s="42"/>
      <c r="D77" s="6"/>
      <c r="E77" s="6"/>
      <c r="F77" s="6"/>
    </row>
    <row r="78" spans="1:10" s="10" customFormat="1" ht="30.75" customHeight="1" x14ac:dyDescent="0.25">
      <c r="A78" s="24" t="s">
        <v>46</v>
      </c>
      <c r="B78" s="15" t="s">
        <v>47</v>
      </c>
      <c r="C78" s="42">
        <f>C80+C81</f>
        <v>0</v>
      </c>
      <c r="D78" s="16">
        <f>D80+D81</f>
        <v>311411.60000000003</v>
      </c>
      <c r="E78" s="16">
        <f t="shared" ref="E78:F78" si="9">E80+E81</f>
        <v>271236.5</v>
      </c>
      <c r="F78" s="16">
        <f t="shared" si="9"/>
        <v>262736.5</v>
      </c>
      <c r="G78" s="34"/>
      <c r="H78" s="34"/>
      <c r="I78" s="34"/>
      <c r="J78" s="34"/>
    </row>
    <row r="79" spans="1:10" s="10" customFormat="1" ht="18" customHeight="1" x14ac:dyDescent="0.25">
      <c r="A79" s="24"/>
      <c r="B79" s="15" t="s">
        <v>7</v>
      </c>
      <c r="C79" s="42"/>
      <c r="D79" s="16"/>
      <c r="E79" s="16"/>
      <c r="F79" s="16"/>
      <c r="G79" s="34"/>
      <c r="H79" s="34"/>
      <c r="I79" s="34"/>
      <c r="J79" s="34"/>
    </row>
    <row r="80" spans="1:10" s="10" customFormat="1" ht="18" customHeight="1" x14ac:dyDescent="0.25">
      <c r="A80" s="24"/>
      <c r="B80" s="15" t="s">
        <v>8</v>
      </c>
      <c r="C80" s="42">
        <v>0</v>
      </c>
      <c r="D80" s="16">
        <v>310103.40000000002</v>
      </c>
      <c r="E80" s="16">
        <v>269928.3</v>
      </c>
      <c r="F80" s="16">
        <v>261428.3</v>
      </c>
      <c r="G80" s="46"/>
      <c r="H80" s="47"/>
      <c r="I80" s="47"/>
      <c r="J80" s="47"/>
    </row>
    <row r="81" spans="1:10" s="10" customFormat="1" ht="18" customHeight="1" x14ac:dyDescent="0.25">
      <c r="A81" s="24"/>
      <c r="B81" s="15" t="s">
        <v>9</v>
      </c>
      <c r="C81" s="42">
        <v>0</v>
      </c>
      <c r="D81" s="16">
        <f>1308.2+58500-58500</f>
        <v>1308.1999999999971</v>
      </c>
      <c r="E81" s="16">
        <v>1308.2</v>
      </c>
      <c r="F81" s="16">
        <v>1308.2</v>
      </c>
      <c r="G81" s="37" t="s">
        <v>50</v>
      </c>
      <c r="H81" s="34"/>
      <c r="I81" s="34"/>
      <c r="J81" s="34"/>
    </row>
    <row r="82" spans="1:10" ht="20.25" customHeight="1" x14ac:dyDescent="0.25">
      <c r="B82" s="35"/>
      <c r="C82" s="35"/>
      <c r="D82" s="35"/>
      <c r="E82" s="35"/>
      <c r="F82" s="35"/>
    </row>
    <row r="83" spans="1:10" ht="18" customHeight="1" x14ac:dyDescent="0.25">
      <c r="B83" s="31"/>
      <c r="C83" s="27"/>
      <c r="D83" s="30"/>
      <c r="E83" s="29"/>
      <c r="F83" s="30"/>
    </row>
    <row r="84" spans="1:10" ht="21" customHeight="1" x14ac:dyDescent="0.25">
      <c r="B84" s="31"/>
      <c r="C84" s="27"/>
      <c r="D84" s="30"/>
      <c r="E84" s="29"/>
      <c r="F84" s="30"/>
    </row>
    <row r="85" spans="1:10" ht="18.75" customHeight="1" x14ac:dyDescent="0.3">
      <c r="B85" s="36" t="s">
        <v>51</v>
      </c>
      <c r="D85" s="45" t="s">
        <v>52</v>
      </c>
      <c r="E85" s="45"/>
      <c r="F85" s="45"/>
    </row>
    <row r="86" spans="1:10" ht="27.75" customHeight="1" x14ac:dyDescent="0.25">
      <c r="B86" s="32"/>
      <c r="C86" s="27"/>
      <c r="D86" s="30"/>
      <c r="E86" s="27"/>
      <c r="F86" s="30"/>
    </row>
    <row r="87" spans="1:10" x14ac:dyDescent="0.25">
      <c r="D87" s="28"/>
    </row>
  </sheetData>
  <mergeCells count="7">
    <mergeCell ref="D85:F85"/>
    <mergeCell ref="G80:J80"/>
    <mergeCell ref="C1:F1"/>
    <mergeCell ref="C2:F2"/>
    <mergeCell ref="C3:F3"/>
    <mergeCell ref="A5:F5"/>
    <mergeCell ref="G7:I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к прогнозу_формат!!!</vt:lpstr>
      <vt:lpstr>'прил 3 к прогнозу_формат!!!'!Заголовки_для_печати</vt:lpstr>
      <vt:lpstr>'прил 3 к прогнозу_формат!!!'!Область_печати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Жариков Павел Михайлович</cp:lastModifiedBy>
  <cp:lastPrinted>2018-01-31T11:39:00Z</cp:lastPrinted>
  <dcterms:created xsi:type="dcterms:W3CDTF">2015-05-13T06:50:54Z</dcterms:created>
  <dcterms:modified xsi:type="dcterms:W3CDTF">2018-02-09T08:50:58Z</dcterms:modified>
</cp:coreProperties>
</file>